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.asensio\Downloads\"/>
    </mc:Choice>
  </mc:AlternateContent>
  <xr:revisionPtr revIDLastSave="0" documentId="8_{D191350A-4D2E-45B6-AE85-D534F86A14B4}" xr6:coauthVersionLast="47" xr6:coauthVersionMax="47" xr10:uidLastSave="{00000000-0000-0000-0000-000000000000}"/>
  <bookViews>
    <workbookView showHorizontalScroll="0" showVerticalScroll="0" xWindow="-120" yWindow="-120" windowWidth="29040" windowHeight="15840" activeTab="1" xr2:uid="{5134C917-897A-481A-9F53-8053BA99FAB9}"/>
  </bookViews>
  <sheets>
    <sheet name="Feuil2" sheetId="3" r:id="rId1"/>
    <sheet name="RefData" sheetId="1" r:id="rId2"/>
    <sheet name="Feuil3" sheetId="4" r:id="rId3"/>
    <sheet name="Feuil4" sheetId="5" r:id="rId4"/>
    <sheet name="Feuil1" sheetId="2" r:id="rId5"/>
  </sheets>
  <definedNames>
    <definedName name="_0_6">RefData!$J$26:$J$31</definedName>
    <definedName name="_11">RefData!$J$21:$J$22</definedName>
    <definedName name="données">fiche[]</definedName>
    <definedName name="mo_argile">fiche[MO liée / argile]</definedName>
    <definedName name="Segment_C_N_libre">#N/A</definedName>
    <definedName name="Segment_Fiche">#N/A</definedName>
    <definedName name="Segment_MO_libre">#N/A</definedName>
    <definedName name="Segment_MO_liée___argile">#N/A</definedName>
    <definedName name="Segment_SBS">#N/A</definedName>
  </definedNames>
  <calcPr calcId="191029"/>
  <pivotCaches>
    <pivotCache cacheId="0" r:id="rId6"/>
    <pivotCache cacheId="8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  <x14:slicerCache r:id="rId1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 a="1"/>
  <c r="J9" i="1" s="1"/>
  <c r="K9" i="1" a="1"/>
  <c r="K9" i="1" s="1"/>
  <c r="M9" i="1" a="1"/>
  <c r="M9" i="1" s="1"/>
  <c r="L9" i="1" a="1"/>
  <c r="L9" i="1" s="1"/>
  <c r="I9" i="1" a="1"/>
  <c r="I9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<sst xmlns="http://schemas.openxmlformats.org/spreadsheetml/2006/main" count="258" uniqueCount="25">
  <si>
    <t>MO liée / argile</t>
  </si>
  <si>
    <t>&gt; 11</t>
  </si>
  <si>
    <t>&lt; 11</t>
  </si>
  <si>
    <t xml:space="preserve"> &gt; 0,6%</t>
  </si>
  <si>
    <t>MO libre</t>
  </si>
  <si>
    <t xml:space="preserve"> &lt; 0,6%</t>
  </si>
  <si>
    <t xml:space="preserve"> 15-25</t>
  </si>
  <si>
    <t>C/N libre</t>
  </si>
  <si>
    <t xml:space="preserve"> &gt; 25</t>
  </si>
  <si>
    <t xml:space="preserve"> &lt; 15</t>
  </si>
  <si>
    <t xml:space="preserve"> &gt; 80</t>
  </si>
  <si>
    <t>SBS</t>
  </si>
  <si>
    <t xml:space="preserve"> &lt; 80</t>
  </si>
  <si>
    <t xml:space="preserve"> &gt; 70</t>
  </si>
  <si>
    <t xml:space="preserve"> &lt; 70</t>
  </si>
  <si>
    <t xml:space="preserve"> &gt; 60</t>
  </si>
  <si>
    <t xml:space="preserve"> &lt; 60</t>
  </si>
  <si>
    <t xml:space="preserve"> &gt; 50</t>
  </si>
  <si>
    <t xml:space="preserve"> &lt; 50</t>
  </si>
  <si>
    <t>Fiche</t>
  </si>
  <si>
    <t>Total général</t>
  </si>
  <si>
    <t>Total  &lt; 50</t>
  </si>
  <si>
    <t>Total  &lt; 15</t>
  </si>
  <si>
    <t>Total  &lt; 0,6%</t>
  </si>
  <si>
    <t>Total &lt;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</si>
</sst>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/>
        <bgColor theme="6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pivotButton="1"/>
    <xf numFmtId="0" fontId="2" fillId="5" borderId="2" xfId="0" applyFont="1" applyFill="1" applyBorder="1"/>
    <xf numFmtId="0" fontId="2" fillId="5" borderId="3" xfId="0" applyFont="1" applyFill="1" applyBorder="1"/>
    <xf numFmtId="0" fontId="0" fillId="6" borderId="0" xfId="0" applyFill="1"/>
    <xf numFmtId="0" fontId="2" fillId="2" borderId="1" xfId="0" applyFont="1" applyFill="1" applyBorder="1"/>
    <xf numFmtId="0" fontId="3" fillId="5" borderId="2" xfId="0" applyFont="1" applyFill="1" applyBorder="1"/>
    <xf numFmtId="0" fontId="3" fillId="5" borderId="3" xfId="0" applyFont="1" applyFill="1" applyBorder="1"/>
    <xf numFmtId="0" fontId="0" fillId="2" borderId="1" xfId="0" applyFont="1" applyFill="1" applyBorder="1"/>
    <xf numFmtId="0" fontId="0" fillId="2" borderId="2" xfId="0" applyFont="1" applyFill="1" applyBorder="1"/>
    <xf numFmtId="0" fontId="0" fillId="3" borderId="2" xfId="0" applyFont="1" applyFill="1" applyBorder="1"/>
    <xf numFmtId="0" fontId="0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microsoft.com/office/2007/relationships/slicerCache" Target="slicerCaches/slicerCache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161925</xdr:colOff>
      <xdr:row>10</xdr:row>
      <xdr:rowOff>57150</xdr:rowOff>
    </xdr:from>
    <xdr:to>
      <xdr:col>11</xdr:col>
      <xdr:colOff>57150</xdr:colOff>
      <xdr:row>23</xdr:row>
      <xdr:rowOff>104775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2" name="MO liée / argile">
              <a:extLst>
                <a:ext uri="{FF2B5EF4-FFF2-40B4-BE49-F238E27FC236}">
                  <a16:creationId xmlns:a16="http://schemas.microsoft.com/office/drawing/2014/main" id="{C67A50D3-5093-68F1-BB24-9890932B5E23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 liée / argil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52800" y="19621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57150</xdr:colOff>
      <xdr:row>10</xdr:row>
      <xdr:rowOff>47625</xdr:rowOff>
    </xdr:from>
    <xdr:to>
      <xdr:col>14</xdr:col>
      <xdr:colOff>647700</xdr:colOff>
      <xdr:row>23</xdr:row>
      <xdr:rowOff>95250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MO libre">
              <a:extLst>
                <a:ext uri="{FF2B5EF4-FFF2-40B4-BE49-F238E27FC236}">
                  <a16:creationId xmlns:a16="http://schemas.microsoft.com/office/drawing/2014/main" id="{DB9873DE-284D-3C83-892C-5BC793788ED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O lib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181600" y="19526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14</xdr:col>
      <xdr:colOff>714375</xdr:colOff>
      <xdr:row>10</xdr:row>
      <xdr:rowOff>19050</xdr:rowOff>
    </xdr:from>
    <xdr:to>
      <xdr:col>17</xdr:col>
      <xdr:colOff>257175</xdr:colOff>
      <xdr:row>23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C/N libre">
              <a:extLst>
                <a:ext uri="{FF2B5EF4-FFF2-40B4-BE49-F238E27FC236}">
                  <a16:creationId xmlns:a16="http://schemas.microsoft.com/office/drawing/2014/main" id="{DF9C574F-FD00-8131-7019-DAB2398BFFFE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/N libr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77075" y="1924050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17</xdr:col>
      <xdr:colOff>304800</xdr:colOff>
      <xdr:row>10</xdr:row>
      <xdr:rowOff>9525</xdr:rowOff>
    </xdr:from>
    <xdr:to>
      <xdr:col>19</xdr:col>
      <xdr:colOff>609600</xdr:colOff>
      <xdr:row>23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SBS">
              <a:extLst>
                <a:ext uri="{FF2B5EF4-FFF2-40B4-BE49-F238E27FC236}">
                  <a16:creationId xmlns:a16="http://schemas.microsoft.com/office/drawing/2014/main" id="{F6BEA6F6-4441-ED36-02BA-DD141602FBF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BS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953500" y="1914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19</xdr:col>
      <xdr:colOff>666750</xdr:colOff>
      <xdr:row>10</xdr:row>
      <xdr:rowOff>9525</xdr:rowOff>
    </xdr:from>
    <xdr:to>
      <xdr:col>22</xdr:col>
      <xdr:colOff>209550</xdr:colOff>
      <xdr:row>23</xdr:row>
      <xdr:rowOff>57150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6" name="Fiche">
              <a:extLst>
                <a:ext uri="{FF2B5EF4-FFF2-40B4-BE49-F238E27FC236}">
                  <a16:creationId xmlns:a16="http://schemas.microsoft.com/office/drawing/2014/main" id="{AE43BE21-6ED3-5B5F-6844-CE7074627B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Fich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0839450" y="1914525"/>
              <a:ext cx="18288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NSIO Bernabela" refreshedDate="45560.444071064812" createdVersion="8" refreshedVersion="8" minRefreshableVersion="3" recordCount="24" xr:uid="{DCCB456A-DD7C-4EFC-B5E3-5EBF337FA7E0}">
  <cacheSource type="worksheet">
    <worksheetSource ref="A1:E25" sheet="RefData"/>
  </cacheSource>
  <cacheFields count="5">
    <cacheField name="MO liée / argile" numFmtId="0">
      <sharedItems count="2">
        <s v="&gt; 11"/>
        <s v="&lt; 11"/>
      </sharedItems>
    </cacheField>
    <cacheField name="MO libre" numFmtId="0">
      <sharedItems count="2">
        <s v=" &gt; 0,6%"/>
        <s v=" &lt; 0,6%"/>
      </sharedItems>
    </cacheField>
    <cacheField name="C/N libre" numFmtId="0">
      <sharedItems count="3">
        <s v=" 15-25"/>
        <s v=" &gt; 25"/>
        <s v=" &lt; 15"/>
      </sharedItems>
    </cacheField>
    <cacheField name="SBS" numFmtId="0">
      <sharedItems count="8">
        <s v=" &gt; 80"/>
        <s v=" &lt; 80"/>
        <s v=" &gt; 70"/>
        <s v=" &lt; 70"/>
        <s v=" &gt; 60"/>
        <s v=" &lt; 60"/>
        <s v=" &gt; 50"/>
        <s v=" &lt; 50"/>
      </sharedItems>
    </cacheField>
    <cacheField name="Fiche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SENSIO Bernabela" refreshedDate="45565.450301620367" createdVersion="8" refreshedVersion="8" minRefreshableVersion="3" recordCount="24" xr:uid="{5CE3408A-CDCF-4667-8CD6-49DAE583F607}">
  <cacheSource type="worksheet">
    <worksheetSource ref="A1:E25" sheet="Feuil1"/>
  </cacheSource>
  <cacheFields count="5">
    <cacheField name="MO liée / argile" numFmtId="0">
      <sharedItems count="2">
        <s v="&gt; 11"/>
        <s v="&lt; 11"/>
      </sharedItems>
    </cacheField>
    <cacheField name="MO libre" numFmtId="0">
      <sharedItems count="2">
        <s v=" &gt; 0,6%"/>
        <s v=" &lt; 0,6%"/>
      </sharedItems>
    </cacheField>
    <cacheField name="C/N libre" numFmtId="0">
      <sharedItems count="3">
        <s v=" 15-25"/>
        <s v=" &gt; 25"/>
        <s v=" &lt; 15"/>
      </sharedItems>
    </cacheField>
    <cacheField name="SBS" numFmtId="0">
      <sharedItems count="8">
        <s v=" &gt; 80"/>
        <s v=" &lt; 80"/>
        <s v=" &gt; 70"/>
        <s v=" &lt; 70"/>
        <s v=" &gt; 60"/>
        <s v=" &lt; 60"/>
        <s v=" &gt; 50"/>
        <s v=" &lt; 50"/>
      </sharedItems>
    </cacheField>
    <cacheField name="Fiche" numFmtId="0">
      <sharedItems containsSemiMixedTypes="0" containsString="0" containsNumber="1" containsInteger="1" minValue="1" maxValue="24" count="2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</sharedItems>
    </cacheField>
  </cacheFields>
  <extLst>
    <ext xmlns:x14="http://schemas.microsoft.com/office/spreadsheetml/2009/9/main" uri="{725AE2AE-9491-48be-B2B4-4EB974FC3084}">
      <x14:pivotCacheDefinition pivotCacheId="117318034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</r>
  <r>
    <x v="0"/>
    <x v="0"/>
    <x v="0"/>
    <x v="1"/>
    <x v="1"/>
  </r>
  <r>
    <x v="0"/>
    <x v="0"/>
    <x v="1"/>
    <x v="0"/>
    <x v="2"/>
  </r>
  <r>
    <x v="0"/>
    <x v="0"/>
    <x v="1"/>
    <x v="1"/>
    <x v="3"/>
  </r>
  <r>
    <x v="0"/>
    <x v="0"/>
    <x v="2"/>
    <x v="0"/>
    <x v="4"/>
  </r>
  <r>
    <x v="0"/>
    <x v="0"/>
    <x v="2"/>
    <x v="1"/>
    <x v="5"/>
  </r>
  <r>
    <x v="0"/>
    <x v="1"/>
    <x v="0"/>
    <x v="2"/>
    <x v="6"/>
  </r>
  <r>
    <x v="0"/>
    <x v="1"/>
    <x v="0"/>
    <x v="3"/>
    <x v="7"/>
  </r>
  <r>
    <x v="0"/>
    <x v="1"/>
    <x v="1"/>
    <x v="2"/>
    <x v="8"/>
  </r>
  <r>
    <x v="0"/>
    <x v="1"/>
    <x v="1"/>
    <x v="3"/>
    <x v="9"/>
  </r>
  <r>
    <x v="0"/>
    <x v="1"/>
    <x v="2"/>
    <x v="2"/>
    <x v="10"/>
  </r>
  <r>
    <x v="0"/>
    <x v="1"/>
    <x v="2"/>
    <x v="3"/>
    <x v="11"/>
  </r>
  <r>
    <x v="1"/>
    <x v="0"/>
    <x v="0"/>
    <x v="4"/>
    <x v="12"/>
  </r>
  <r>
    <x v="1"/>
    <x v="0"/>
    <x v="0"/>
    <x v="5"/>
    <x v="13"/>
  </r>
  <r>
    <x v="1"/>
    <x v="0"/>
    <x v="1"/>
    <x v="4"/>
    <x v="14"/>
  </r>
  <r>
    <x v="1"/>
    <x v="0"/>
    <x v="1"/>
    <x v="5"/>
    <x v="15"/>
  </r>
  <r>
    <x v="1"/>
    <x v="0"/>
    <x v="2"/>
    <x v="4"/>
    <x v="16"/>
  </r>
  <r>
    <x v="1"/>
    <x v="0"/>
    <x v="2"/>
    <x v="5"/>
    <x v="17"/>
  </r>
  <r>
    <x v="1"/>
    <x v="1"/>
    <x v="0"/>
    <x v="6"/>
    <x v="18"/>
  </r>
  <r>
    <x v="1"/>
    <x v="1"/>
    <x v="0"/>
    <x v="7"/>
    <x v="19"/>
  </r>
  <r>
    <x v="1"/>
    <x v="1"/>
    <x v="1"/>
    <x v="6"/>
    <x v="20"/>
  </r>
  <r>
    <x v="1"/>
    <x v="1"/>
    <x v="1"/>
    <x v="7"/>
    <x v="21"/>
  </r>
  <r>
    <x v="1"/>
    <x v="1"/>
    <x v="2"/>
    <x v="6"/>
    <x v="22"/>
  </r>
  <r>
    <x v="1"/>
    <x v="1"/>
    <x v="2"/>
    <x v="7"/>
    <x v="2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4">
  <r>
    <x v="0"/>
    <x v="0"/>
    <x v="0"/>
    <x v="0"/>
    <x v="0"/>
  </r>
  <r>
    <x v="0"/>
    <x v="0"/>
    <x v="0"/>
    <x v="1"/>
    <x v="1"/>
  </r>
  <r>
    <x v="0"/>
    <x v="0"/>
    <x v="1"/>
    <x v="0"/>
    <x v="2"/>
  </r>
  <r>
    <x v="0"/>
    <x v="0"/>
    <x v="1"/>
    <x v="1"/>
    <x v="3"/>
  </r>
  <r>
    <x v="0"/>
    <x v="0"/>
    <x v="2"/>
    <x v="0"/>
    <x v="4"/>
  </r>
  <r>
    <x v="0"/>
    <x v="0"/>
    <x v="2"/>
    <x v="1"/>
    <x v="5"/>
  </r>
  <r>
    <x v="0"/>
    <x v="1"/>
    <x v="0"/>
    <x v="2"/>
    <x v="6"/>
  </r>
  <r>
    <x v="0"/>
    <x v="1"/>
    <x v="0"/>
    <x v="3"/>
    <x v="7"/>
  </r>
  <r>
    <x v="0"/>
    <x v="1"/>
    <x v="1"/>
    <x v="2"/>
    <x v="8"/>
  </r>
  <r>
    <x v="0"/>
    <x v="1"/>
    <x v="1"/>
    <x v="3"/>
    <x v="9"/>
  </r>
  <r>
    <x v="0"/>
    <x v="1"/>
    <x v="2"/>
    <x v="2"/>
    <x v="10"/>
  </r>
  <r>
    <x v="0"/>
    <x v="1"/>
    <x v="2"/>
    <x v="3"/>
    <x v="11"/>
  </r>
  <r>
    <x v="1"/>
    <x v="0"/>
    <x v="0"/>
    <x v="4"/>
    <x v="12"/>
  </r>
  <r>
    <x v="1"/>
    <x v="0"/>
    <x v="0"/>
    <x v="5"/>
    <x v="13"/>
  </r>
  <r>
    <x v="1"/>
    <x v="0"/>
    <x v="1"/>
    <x v="4"/>
    <x v="14"/>
  </r>
  <r>
    <x v="1"/>
    <x v="0"/>
    <x v="1"/>
    <x v="5"/>
    <x v="15"/>
  </r>
  <r>
    <x v="1"/>
    <x v="0"/>
    <x v="2"/>
    <x v="4"/>
    <x v="16"/>
  </r>
  <r>
    <x v="1"/>
    <x v="0"/>
    <x v="2"/>
    <x v="5"/>
    <x v="17"/>
  </r>
  <r>
    <x v="1"/>
    <x v="1"/>
    <x v="0"/>
    <x v="6"/>
    <x v="18"/>
  </r>
  <r>
    <x v="1"/>
    <x v="1"/>
    <x v="0"/>
    <x v="7"/>
    <x v="19"/>
  </r>
  <r>
    <x v="1"/>
    <x v="1"/>
    <x v="1"/>
    <x v="6"/>
    <x v="20"/>
  </r>
  <r>
    <x v="1"/>
    <x v="1"/>
    <x v="1"/>
    <x v="7"/>
    <x v="21"/>
  </r>
  <r>
    <x v="1"/>
    <x v="1"/>
    <x v="2"/>
    <x v="6"/>
    <x v="22"/>
  </r>
  <r>
    <x v="1"/>
    <x v="1"/>
    <x v="2"/>
    <x v="7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67588A-9ABB-422B-A994-BD2A73BF4B51}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rowGrandTotals="0" colGrandTotals="0" itemPrintTitles="1" createdVersion="8" indent="0" compact="0" compactData="0" multipleFieldFilters="0">
  <location ref="A1:E3" firstHeaderRow="1" firstDataRow="1" firstDataCol="5"/>
  <pivotFields count="5">
    <pivotField axis="axisRow" compact="0" outline="0" showAll="0" defaultSubtotal="0">
      <items count="2">
        <item sd="0" x="1"/>
        <item sd="0" x="0"/>
      </items>
    </pivotField>
    <pivotField axis="axisRow" compact="0" outline="0" showAll="0" defaultSubtotal="0">
      <items count="2">
        <item sd="0" x="1"/>
        <item sd="0" x="0"/>
      </items>
    </pivotField>
    <pivotField axis="axisRow" compact="0" outline="0" showAll="0" defaultSubtotal="0">
      <items count="3">
        <item sd="0" x="2"/>
        <item sd="0" x="1"/>
        <item sd="0" x="0"/>
      </items>
    </pivotField>
    <pivotField axis="axisRow" compact="0" outline="0" showAll="0" defaultSubtotal="0">
      <items count="8">
        <item sd="0" x="7"/>
        <item sd="0" x="5"/>
        <item sd="0" x="3"/>
        <item sd="0" x="1"/>
        <item sd="0" x="6"/>
        <item sd="0" x="4"/>
        <item sd="0" x="2"/>
        <item sd="0" x="0"/>
      </items>
    </pivotField>
    <pivotField axis="axisRow" compact="0" outline="0" showAll="0" defaultSubtotal="0">
      <items count="2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</items>
    </pivotField>
  </pivotFields>
  <rowFields count="5">
    <field x="0"/>
    <field x="1"/>
    <field x="2"/>
    <field x="3"/>
    <field x="4"/>
  </rowFields>
  <rowItems count="2">
    <i>
      <x/>
    </i>
    <i>
      <x v="1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03A3F4-7049-4530-AD8D-55B0D517DB8B}" name="Tableau croisé dynamique1" cacheId="8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E9" firstHeaderRow="1" firstDataRow="1" firstDataCol="5"/>
  <pivotFields count="5">
    <pivotField axis="axisRow" compact="0" outline="0" showAll="0">
      <items count="3">
        <item x="1"/>
        <item h="1" x="0"/>
        <item t="default"/>
      </items>
    </pivotField>
    <pivotField axis="axisRow" compact="0" outline="0" showAll="0">
      <items count="3">
        <item x="1"/>
        <item h="1" x="0"/>
        <item t="default"/>
      </items>
    </pivotField>
    <pivotField axis="axisRow" compact="0" outline="0" showAll="0">
      <items count="4">
        <item x="2"/>
        <item h="1" x="1"/>
        <item h="1" x="0"/>
        <item t="default"/>
      </items>
    </pivotField>
    <pivotField axis="axisRow" compact="0" outline="0" showAll="0">
      <items count="9">
        <item x="7"/>
        <item h="1" x="5"/>
        <item h="1" x="3"/>
        <item h="1" x="1"/>
        <item h="1" x="6"/>
        <item h="1" x="4"/>
        <item h="1" x="2"/>
        <item h="1" x="0"/>
        <item t="default"/>
      </items>
    </pivotField>
    <pivotField axis="axisRow" compact="0" outline="0" showAll="0">
      <items count="25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x="23"/>
        <item t="default"/>
      </items>
    </pivotField>
  </pivotFields>
  <rowFields count="5">
    <field x="0"/>
    <field x="1"/>
    <field x="2"/>
    <field x="3"/>
    <field x="4"/>
  </rowFields>
  <rowItems count="6">
    <i>
      <x/>
      <x/>
      <x/>
      <x/>
      <x v="23"/>
    </i>
    <i t="default" r="3">
      <x/>
    </i>
    <i t="default" r="2">
      <x/>
    </i>
    <i t="default" r="1">
      <x/>
    </i>
    <i t="default">
      <x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_liée___argile" xr10:uid="{52EAB251-1431-4FB6-9CC4-C8CA4151660A}" sourceName="MO liée / argile">
  <pivotTables>
    <pivotTable tabId="5" name="Tableau croisé dynamique1"/>
  </pivotTables>
  <data>
    <tabular pivotCacheId="1173180346">
      <items count="2">
        <i x="1" s="1"/>
        <i x="0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MO_libre" xr10:uid="{1301E96A-AA70-45C7-AC06-FF4E04CA5E75}" sourceName="MO libre">
  <pivotTables>
    <pivotTable tabId="5" name="Tableau croisé dynamique1"/>
  </pivotTables>
  <data>
    <tabular pivotCacheId="1173180346">
      <items count="2">
        <i x="1" s="1"/>
        <i x="0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C_N_libre" xr10:uid="{7E3DB8DB-CFE8-4E24-A6D3-25AD92F47C19}" sourceName="C/N libre">
  <pivotTables>
    <pivotTable tabId="5" name="Tableau croisé dynamique1"/>
  </pivotTables>
  <data>
    <tabular pivotCacheId="1173180346">
      <items count="3">
        <i x="2" s="1"/>
        <i x="1" nd="1"/>
        <i x="0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BS" xr10:uid="{01D614CF-4C93-4C9F-8D01-212B09C485DB}" sourceName="SBS">
  <pivotTables>
    <pivotTable tabId="5" name="Tableau croisé dynamique1"/>
  </pivotTables>
  <data>
    <tabular pivotCacheId="1173180346">
      <items count="8">
        <i x="7" s="1"/>
        <i x="5" nd="1"/>
        <i x="3" nd="1"/>
        <i x="1" nd="1"/>
        <i x="6" nd="1"/>
        <i x="4" nd="1"/>
        <i x="2" nd="1"/>
        <i x="0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Fiche" xr10:uid="{2E6FD72F-0944-44A3-8149-9CF0F25C4F85}" sourceName="Fiche">
  <pivotTables>
    <pivotTable tabId="5" name="Tableau croisé dynamique1"/>
  </pivotTables>
  <data>
    <tabular pivotCacheId="1173180346">
      <items count="24">
        <i x="23" s="1"/>
        <i x="0" nd="1"/>
        <i x="1" nd="1"/>
        <i x="2" nd="1"/>
        <i x="3" nd="1"/>
        <i x="4" nd="1"/>
        <i x="5" nd="1"/>
        <i x="6" nd="1"/>
        <i x="7" nd="1"/>
        <i x="8" nd="1"/>
        <i x="9" nd="1"/>
        <i x="10" nd="1"/>
        <i x="11" nd="1"/>
        <i x="12" nd="1"/>
        <i x="13" nd="1"/>
        <i x="14" nd="1"/>
        <i x="15" nd="1"/>
        <i x="16" nd="1"/>
        <i x="17" nd="1"/>
        <i x="18" nd="1"/>
        <i x="19" nd="1"/>
        <i x="20" nd="1"/>
        <i x="21" nd="1"/>
        <i x="22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O liée / argile" xr10:uid="{C03F5358-78A0-4B4C-BD6D-48B4C82216DC}" cache="Segment_MO_liée___argile" caption="MO liée / argile" rowHeight="241300"/>
  <slicer name="MO libre" xr10:uid="{BB7A130E-6052-4D67-BA9D-44FC4941DFE0}" cache="Segment_MO_libre" caption="MO libre" rowHeight="241300"/>
  <slicer name="C/N libre" xr10:uid="{AA6D85D4-98D3-4342-ADFE-4B151C08D4E8}" cache="Segment_C_N_libre" caption="C/N libre" rowHeight="241300"/>
  <slicer name="SBS" xr10:uid="{9DE888E5-75D7-4B31-A89E-81013125B7BC}" cache="Segment_SBS" caption="SBS" rowHeight="241300"/>
  <slicer name="Fiche" xr10:uid="{C8D84CCF-7E5E-40B6-81B2-506AC0AFC70D}" cache="Segment_Fiche" caption="Fiche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BAE5CAF-CDE2-470B-926A-E4D2D7A5B6CB}" name="fiche" displayName="fiche" ref="A1:E25" totalsRowShown="0">
  <autoFilter ref="A1:E25" xr:uid="{DBAE5CAF-CDE2-470B-926A-E4D2D7A5B6CB}"/>
  <tableColumns count="5">
    <tableColumn id="1" xr3:uid="{8AAA7D68-B528-4FB2-A919-A6FC66C34A61}" name="MO liée / argile"/>
    <tableColumn id="2" xr3:uid="{65AC7735-DF84-4C23-B6BD-3F596247AF3D}" name="MO libre"/>
    <tableColumn id="3" xr3:uid="{7DD37F79-BDB0-4F6F-892B-667EB7B68895}" name="C/N libre"/>
    <tableColumn id="4" xr3:uid="{3B2DD8DB-D868-492F-AB7C-15D9BFA8D32F}" name="SBS"/>
    <tableColumn id="5" xr3:uid="{13B1CD32-D3F5-418A-8606-59090C7FFC16}" name="Fiche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4AA0E-BDE6-40EF-9872-F48DB971A57A}">
  <sheetPr codeName="Feuil1"/>
  <dimension ref="A1:E3"/>
  <sheetViews>
    <sheetView showGridLines="0" showRowColHeaders="0" workbookViewId="0">
      <selection activeCell="A3" sqref="A3"/>
    </sheetView>
  </sheetViews>
  <sheetFormatPr baseColWidth="10" defaultRowHeight="15" x14ac:dyDescent="0.25"/>
  <cols>
    <col min="1" max="1" width="17.140625" bestFit="1" customWidth="1"/>
    <col min="2" max="2" width="11.140625" bestFit="1" customWidth="1"/>
    <col min="3" max="3" width="11.28515625" bestFit="1" customWidth="1"/>
    <col min="4" max="4" width="6.7109375" bestFit="1" customWidth="1"/>
    <col min="5" max="5" width="8" bestFit="1" customWidth="1"/>
    <col min="6" max="6" width="7" bestFit="1" customWidth="1"/>
    <col min="7" max="7" width="9.28515625" bestFit="1" customWidth="1"/>
    <col min="8" max="8" width="12.5703125" bestFit="1" customWidth="1"/>
    <col min="9" max="9" width="11.85546875" bestFit="1" customWidth="1"/>
    <col min="10" max="10" width="9.28515625" bestFit="1" customWidth="1"/>
    <col min="11" max="11" width="8.85546875" bestFit="1" customWidth="1"/>
    <col min="12" max="12" width="4.85546875" bestFit="1" customWidth="1"/>
    <col min="13" max="13" width="6.140625" bestFit="1" customWidth="1"/>
    <col min="14" max="14" width="11.85546875" bestFit="1" customWidth="1"/>
    <col min="15" max="15" width="8.85546875" bestFit="1" customWidth="1"/>
    <col min="16" max="16" width="4.85546875" bestFit="1" customWidth="1"/>
    <col min="17" max="17" width="6.140625" bestFit="1" customWidth="1"/>
    <col min="18" max="18" width="11.85546875" bestFit="1" customWidth="1"/>
    <col min="19" max="19" width="9.28515625" bestFit="1" customWidth="1"/>
    <col min="20" max="20" width="12.5703125" bestFit="1" customWidth="1"/>
    <col min="21" max="21" width="11.85546875" bestFit="1" customWidth="1"/>
    <col min="22" max="22" width="9.28515625" bestFit="1" customWidth="1"/>
    <col min="23" max="23" width="8.85546875" bestFit="1" customWidth="1"/>
    <col min="24" max="24" width="4.85546875" bestFit="1" customWidth="1"/>
    <col min="25" max="25" width="9.7109375" bestFit="1" customWidth="1"/>
    <col min="26" max="26" width="6.7109375" bestFit="1" customWidth="1"/>
    <col min="27" max="27" width="4.85546875" bestFit="1" customWidth="1"/>
    <col min="28" max="28" width="9.7109375" bestFit="1" customWidth="1"/>
    <col min="29" max="29" width="8" bestFit="1" customWidth="1"/>
    <col min="30" max="30" width="4.85546875" bestFit="1" customWidth="1"/>
    <col min="31" max="31" width="11" bestFit="1" customWidth="1"/>
    <col min="32" max="32" width="11.85546875" bestFit="1" customWidth="1"/>
    <col min="33" max="33" width="8.85546875" bestFit="1" customWidth="1"/>
    <col min="34" max="34" width="4.85546875" bestFit="1" customWidth="1"/>
    <col min="35" max="35" width="9.7109375" bestFit="1" customWidth="1"/>
    <col min="36" max="36" width="6.7109375" bestFit="1" customWidth="1"/>
    <col min="37" max="37" width="4.85546875" bestFit="1" customWidth="1"/>
    <col min="38" max="38" width="9.7109375" bestFit="1" customWidth="1"/>
    <col min="39" max="39" width="8" bestFit="1" customWidth="1"/>
    <col min="40" max="40" width="4.85546875" bestFit="1" customWidth="1"/>
    <col min="41" max="41" width="11" bestFit="1" customWidth="1"/>
    <col min="42" max="42" width="11.85546875" bestFit="1" customWidth="1"/>
    <col min="43" max="43" width="9.28515625" bestFit="1" customWidth="1"/>
    <col min="44" max="44" width="12.5703125" bestFit="1" customWidth="1"/>
    <col min="45" max="45" width="9.7109375" bestFit="1" customWidth="1"/>
    <col min="46" max="46" width="6.7109375" bestFit="1" customWidth="1"/>
    <col min="47" max="47" width="9.7109375" bestFit="1" customWidth="1"/>
    <col min="48" max="48" width="11" bestFit="1" customWidth="1"/>
    <col min="49" max="49" width="11.85546875" bestFit="1" customWidth="1"/>
    <col min="50" max="50" width="8.85546875" bestFit="1" customWidth="1"/>
    <col min="51" max="51" width="9.7109375" bestFit="1" customWidth="1"/>
    <col min="52" max="52" width="6.7109375" bestFit="1" customWidth="1"/>
    <col min="53" max="54" width="9.7109375" bestFit="1" customWidth="1"/>
    <col min="55" max="55" width="6.7109375" bestFit="1" customWidth="1"/>
    <col min="56" max="56" width="9.7109375" bestFit="1" customWidth="1"/>
    <col min="57" max="57" width="6.7109375" bestFit="1" customWidth="1"/>
    <col min="58" max="59" width="9.7109375" bestFit="1" customWidth="1"/>
    <col min="60" max="60" width="8" bestFit="1" customWidth="1"/>
    <col min="61" max="61" width="9.7109375" bestFit="1" customWidth="1"/>
    <col min="62" max="62" width="6.7109375" bestFit="1" customWidth="1"/>
    <col min="63" max="63" width="9.7109375" bestFit="1" customWidth="1"/>
    <col min="64" max="64" width="11" bestFit="1" customWidth="1"/>
    <col min="65" max="65" width="11.85546875" bestFit="1" customWidth="1"/>
    <col min="66" max="66" width="9.28515625" bestFit="1" customWidth="1"/>
    <col min="67" max="67" width="12.5703125" bestFit="1" customWidth="1"/>
  </cols>
  <sheetData>
    <row r="1" spans="1:5" x14ac:dyDescent="0.25">
      <c r="A1" s="4" t="s">
        <v>0</v>
      </c>
      <c r="B1" s="4" t="s">
        <v>4</v>
      </c>
      <c r="C1" s="4" t="s">
        <v>7</v>
      </c>
      <c r="D1" s="4" t="s">
        <v>11</v>
      </c>
      <c r="E1" s="4" t="s">
        <v>19</v>
      </c>
    </row>
    <row r="2" spans="1:5" x14ac:dyDescent="0.25">
      <c r="A2" t="s">
        <v>2</v>
      </c>
    </row>
    <row r="3" spans="1:5" x14ac:dyDescent="0.25">
      <c r="A3" t="s">
        <v>1</v>
      </c>
    </row>
  </sheetData>
  <sheetProtection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0A79C-8060-4F46-A427-09570C4659D2}">
  <sheetPr codeName="Feuil2"/>
  <dimension ref="A1:M31"/>
  <sheetViews>
    <sheetView tabSelected="1" workbookViewId="0">
      <selection activeCell="J4" sqref="J4"/>
    </sheetView>
  </sheetViews>
  <sheetFormatPr baseColWidth="10" defaultRowHeight="15" x14ac:dyDescent="0.25"/>
  <cols>
    <col min="1" max="2" width="16.85546875" customWidth="1"/>
    <col min="3" max="3" width="15.7109375" customWidth="1"/>
    <col min="4" max="4" width="9.42578125" customWidth="1"/>
    <col min="5" max="5" width="7.85546875" customWidth="1"/>
    <col min="9" max="9" width="16.28515625" customWidth="1"/>
  </cols>
  <sheetData>
    <row r="1" spans="1:13" x14ac:dyDescent="0.25">
      <c r="A1" s="1" t="s">
        <v>0</v>
      </c>
      <c r="B1" t="s">
        <v>4</v>
      </c>
      <c r="C1" t="s">
        <v>7</v>
      </c>
      <c r="D1" t="s">
        <v>11</v>
      </c>
      <c r="E1" t="s">
        <v>19</v>
      </c>
    </row>
    <row r="2" spans="1:13" s="1" customFormat="1" x14ac:dyDescent="0.25">
      <c r="A2" s="1" t="s">
        <v>1</v>
      </c>
      <c r="B2" s="1" t="s">
        <v>3</v>
      </c>
      <c r="C2" s="1" t="s">
        <v>6</v>
      </c>
      <c r="D2" s="1" t="s">
        <v>10</v>
      </c>
      <c r="E2" s="1">
        <v>1</v>
      </c>
    </row>
    <row r="3" spans="1:13" s="1" customFormat="1" x14ac:dyDescent="0.25">
      <c r="A3" s="1" t="s">
        <v>1</v>
      </c>
      <c r="B3" s="1" t="s">
        <v>3</v>
      </c>
      <c r="C3" s="1" t="s">
        <v>6</v>
      </c>
      <c r="D3" s="1" t="s">
        <v>12</v>
      </c>
      <c r="E3" s="1">
        <v>2</v>
      </c>
      <c r="I3" s="8" t="s">
        <v>0</v>
      </c>
      <c r="J3" s="5" t="s">
        <v>4</v>
      </c>
      <c r="K3" s="5" t="s">
        <v>7</v>
      </c>
      <c r="L3" s="5" t="s">
        <v>11</v>
      </c>
      <c r="M3" s="6" t="s">
        <v>19</v>
      </c>
    </row>
    <row r="4" spans="1:13" s="1" customFormat="1" x14ac:dyDescent="0.25">
      <c r="A4" s="1" t="s">
        <v>1</v>
      </c>
      <c r="B4" s="1" t="s">
        <v>3</v>
      </c>
      <c r="C4" s="1" t="s">
        <v>8</v>
      </c>
      <c r="D4" s="1" t="s">
        <v>10</v>
      </c>
      <c r="E4" s="1">
        <v>3</v>
      </c>
      <c r="I4" s="7" t="s">
        <v>1</v>
      </c>
      <c r="J4" s="7" t="s">
        <v>5</v>
      </c>
      <c r="K4" s="7" t="s">
        <v>8</v>
      </c>
      <c r="L4" s="7" t="s">
        <v>14</v>
      </c>
      <c r="M4" s="7">
        <v>1</v>
      </c>
    </row>
    <row r="5" spans="1:13" s="1" customFormat="1" x14ac:dyDescent="0.25">
      <c r="A5" s="1" t="s">
        <v>1</v>
      </c>
      <c r="B5" s="1" t="s">
        <v>3</v>
      </c>
      <c r="C5" s="1" t="s">
        <v>8</v>
      </c>
      <c r="D5" s="1" t="s">
        <v>12</v>
      </c>
      <c r="E5" s="1">
        <v>4</v>
      </c>
    </row>
    <row r="6" spans="1:13" s="1" customFormat="1" x14ac:dyDescent="0.25">
      <c r="A6" s="1" t="s">
        <v>1</v>
      </c>
      <c r="B6" s="1" t="s">
        <v>3</v>
      </c>
      <c r="C6" s="1" t="s">
        <v>9</v>
      </c>
      <c r="D6" s="1" t="s">
        <v>10</v>
      </c>
      <c r="E6" s="1">
        <v>5</v>
      </c>
    </row>
    <row r="7" spans="1:13" s="1" customFormat="1" x14ac:dyDescent="0.25">
      <c r="A7" s="1" t="s">
        <v>1</v>
      </c>
      <c r="B7" s="1" t="s">
        <v>3</v>
      </c>
      <c r="C7" s="1" t="s">
        <v>9</v>
      </c>
      <c r="D7" s="1" t="s">
        <v>12</v>
      </c>
      <c r="E7" s="1">
        <v>6</v>
      </c>
    </row>
    <row r="8" spans="1:13" s="2" customFormat="1" x14ac:dyDescent="0.25">
      <c r="A8" s="2" t="s">
        <v>1</v>
      </c>
      <c r="B8" s="2" t="s">
        <v>5</v>
      </c>
      <c r="C8" s="2" t="s">
        <v>6</v>
      </c>
      <c r="D8" s="2" t="s">
        <v>13</v>
      </c>
      <c r="E8" s="2">
        <v>7</v>
      </c>
    </row>
    <row r="9" spans="1:13" s="2" customFormat="1" x14ac:dyDescent="0.25">
      <c r="A9" s="2" t="s">
        <v>1</v>
      </c>
      <c r="B9" s="2" t="s">
        <v>5</v>
      </c>
      <c r="C9" s="2" t="s">
        <v>6</v>
      </c>
      <c r="D9" s="2" t="s">
        <v>14</v>
      </c>
      <c r="E9" s="2">
        <v>8</v>
      </c>
      <c r="I9" s="2" t="str" cm="1">
        <f t="array" ref="I9:I10">_xlfn._xlws.SORT(_xlfn.UNIQUE(fiche[MO liée / argile]),,-1)</f>
        <v>&gt; 11</v>
      </c>
      <c r="J9" s="2" t="str" cm="1">
        <f t="array" ref="J9:J10">_xlfn._xlws.SORT(_xlfn.UNIQUE(_xlfn._xlws.FILTER(fiche[MO libre],fiche[MO liée / argile]=I4,"")))</f>
        <v xml:space="preserve"> &lt; 0,6%</v>
      </c>
      <c r="K9" s="2" t="str" cm="1">
        <f t="array" ref="K9:K11">_xlfn.UNIQUE(_xlfn._xlws.FILTER(fiche[C/N libre],fiche[MO libre]=J4))</f>
        <v xml:space="preserve"> 15-25</v>
      </c>
      <c r="L9" s="2" t="str" cm="1">
        <f t="array" ref="L9:L16">_xlfn.UNIQUE(_xlfn._xlws.FILTER(fiche[SBS],fiche[C/N libre]=K4))</f>
        <v xml:space="preserve"> &gt; 80</v>
      </c>
      <c r="M9" s="2" cm="1">
        <f t="array" ref="M9:M11">_xlfn._xlws.FILTER(fiche[Fiche],fiche[SBS]=L4)</f>
        <v>8</v>
      </c>
    </row>
    <row r="10" spans="1:13" s="2" customFormat="1" x14ac:dyDescent="0.25">
      <c r="A10" s="2" t="s">
        <v>1</v>
      </c>
      <c r="B10" s="2" t="s">
        <v>5</v>
      </c>
      <c r="C10" s="2" t="s">
        <v>8</v>
      </c>
      <c r="D10" s="2" t="s">
        <v>13</v>
      </c>
      <c r="E10" s="2">
        <v>9</v>
      </c>
      <c r="I10" s="2" t="str">
        <v>&lt; 11</v>
      </c>
      <c r="J10" s="2" t="str">
        <v xml:space="preserve"> &gt; 0,6%</v>
      </c>
      <c r="K10" s="2" t="str">
        <v xml:space="preserve"> &gt; 25</v>
      </c>
      <c r="L10" s="2" t="str">
        <v xml:space="preserve"> &lt; 80</v>
      </c>
      <c r="M10" s="2">
        <v>10</v>
      </c>
    </row>
    <row r="11" spans="1:13" s="2" customFormat="1" x14ac:dyDescent="0.25">
      <c r="A11" s="2" t="s">
        <v>1</v>
      </c>
      <c r="B11" s="2" t="s">
        <v>5</v>
      </c>
      <c r="C11" s="2" t="s">
        <v>8</v>
      </c>
      <c r="D11" s="2" t="s">
        <v>14</v>
      </c>
      <c r="E11" s="2">
        <v>10</v>
      </c>
      <c r="K11" s="2" t="str">
        <v xml:space="preserve"> &lt; 15</v>
      </c>
      <c r="L11" s="2" t="str">
        <v xml:space="preserve"> &gt; 70</v>
      </c>
      <c r="M11" s="2">
        <v>12</v>
      </c>
    </row>
    <row r="12" spans="1:13" s="2" customFormat="1" x14ac:dyDescent="0.25">
      <c r="A12" s="2" t="s">
        <v>1</v>
      </c>
      <c r="B12" s="2" t="s">
        <v>5</v>
      </c>
      <c r="C12" s="2" t="s">
        <v>9</v>
      </c>
      <c r="D12" s="2" t="s">
        <v>13</v>
      </c>
      <c r="E12" s="2">
        <v>11</v>
      </c>
      <c r="L12" s="2" t="str">
        <v xml:space="preserve"> &lt; 70</v>
      </c>
    </row>
    <row r="13" spans="1:13" s="2" customFormat="1" x14ac:dyDescent="0.25">
      <c r="A13" s="2" t="s">
        <v>1</v>
      </c>
      <c r="B13" s="2" t="s">
        <v>5</v>
      </c>
      <c r="C13" s="2" t="s">
        <v>9</v>
      </c>
      <c r="D13" s="2" t="s">
        <v>14</v>
      </c>
      <c r="E13" s="2">
        <v>12</v>
      </c>
      <c r="L13" s="2" t="str">
        <v xml:space="preserve"> &gt; 60</v>
      </c>
    </row>
    <row r="14" spans="1:13" s="3" customFormat="1" x14ac:dyDescent="0.25">
      <c r="A14" s="3" t="s">
        <v>2</v>
      </c>
      <c r="B14" s="3" t="s">
        <v>3</v>
      </c>
      <c r="C14" s="3" t="s">
        <v>6</v>
      </c>
      <c r="D14" s="3" t="s">
        <v>15</v>
      </c>
      <c r="E14" s="3">
        <v>13</v>
      </c>
      <c r="L14" s="3" t="str">
        <v xml:space="preserve"> &lt; 60</v>
      </c>
    </row>
    <row r="15" spans="1:13" s="3" customFormat="1" x14ac:dyDescent="0.25">
      <c r="A15" s="3" t="s">
        <v>2</v>
      </c>
      <c r="B15" s="3" t="s">
        <v>3</v>
      </c>
      <c r="C15" s="3" t="s">
        <v>6</v>
      </c>
      <c r="D15" s="3" t="s">
        <v>16</v>
      </c>
      <c r="E15" s="3">
        <v>14</v>
      </c>
      <c r="L15" s="3" t="str">
        <v xml:space="preserve"> &gt; 50</v>
      </c>
    </row>
    <row r="16" spans="1:13" s="3" customFormat="1" x14ac:dyDescent="0.25">
      <c r="A16" s="3" t="s">
        <v>2</v>
      </c>
      <c r="B16" s="3" t="s">
        <v>3</v>
      </c>
      <c r="C16" s="3" t="s">
        <v>8</v>
      </c>
      <c r="D16" s="3" t="s">
        <v>15</v>
      </c>
      <c r="E16" s="3">
        <v>15</v>
      </c>
      <c r="L16" s="3" t="str">
        <v xml:space="preserve"> &lt; 50</v>
      </c>
    </row>
    <row r="17" spans="1:13" s="3" customFormat="1" x14ac:dyDescent="0.25">
      <c r="A17" s="3" t="s">
        <v>2</v>
      </c>
      <c r="B17" s="3" t="s">
        <v>3</v>
      </c>
      <c r="C17" s="3" t="s">
        <v>8</v>
      </c>
      <c r="D17" s="3" t="s">
        <v>16</v>
      </c>
      <c r="E17" s="3">
        <v>16</v>
      </c>
    </row>
    <row r="18" spans="1:13" s="3" customFormat="1" x14ac:dyDescent="0.25">
      <c r="A18" s="3" t="s">
        <v>2</v>
      </c>
      <c r="B18" s="3" t="s">
        <v>3</v>
      </c>
      <c r="C18" s="3" t="s">
        <v>9</v>
      </c>
      <c r="D18" s="3" t="s">
        <v>15</v>
      </c>
      <c r="E18" s="3">
        <v>17</v>
      </c>
    </row>
    <row r="19" spans="1:13" s="3" customFormat="1" x14ac:dyDescent="0.25">
      <c r="A19" s="3" t="s">
        <v>2</v>
      </c>
      <c r="B19" s="3" t="s">
        <v>3</v>
      </c>
      <c r="C19" s="3" t="s">
        <v>9</v>
      </c>
      <c r="D19" s="3" t="s">
        <v>16</v>
      </c>
      <c r="E19" s="3">
        <v>18</v>
      </c>
    </row>
    <row r="20" spans="1:13" x14ac:dyDescent="0.25">
      <c r="A20" t="s">
        <v>2</v>
      </c>
      <c r="B20" t="s">
        <v>5</v>
      </c>
      <c r="C20" t="s">
        <v>6</v>
      </c>
      <c r="D20" t="s">
        <v>17</v>
      </c>
      <c r="E20">
        <v>19</v>
      </c>
      <c r="I20" s="11" t="s">
        <v>1</v>
      </c>
      <c r="J20" s="14" t="s">
        <v>2</v>
      </c>
      <c r="K20" s="9"/>
      <c r="L20" s="9"/>
      <c r="M20" s="10"/>
    </row>
    <row r="21" spans="1:13" x14ac:dyDescent="0.25">
      <c r="A21" t="s">
        <v>2</v>
      </c>
      <c r="B21" t="s">
        <v>5</v>
      </c>
      <c r="C21" t="s">
        <v>6</v>
      </c>
      <c r="D21" t="s">
        <v>18</v>
      </c>
      <c r="E21">
        <v>20</v>
      </c>
      <c r="I21" s="12" t="s">
        <v>3</v>
      </c>
      <c r="J21" s="12" t="s">
        <v>3</v>
      </c>
    </row>
    <row r="22" spans="1:13" x14ac:dyDescent="0.25">
      <c r="A22" t="s">
        <v>2</v>
      </c>
      <c r="B22" t="s">
        <v>5</v>
      </c>
      <c r="C22" t="s">
        <v>8</v>
      </c>
      <c r="D22" t="s">
        <v>17</v>
      </c>
      <c r="E22">
        <v>21</v>
      </c>
      <c r="I22" s="13" t="s">
        <v>5</v>
      </c>
      <c r="J22" s="13" t="s">
        <v>5</v>
      </c>
    </row>
    <row r="23" spans="1:13" x14ac:dyDescent="0.25">
      <c r="A23" t="s">
        <v>2</v>
      </c>
      <c r="B23" t="s">
        <v>5</v>
      </c>
      <c r="C23" t="s">
        <v>8</v>
      </c>
      <c r="D23" t="s">
        <v>18</v>
      </c>
      <c r="E23">
        <v>22</v>
      </c>
    </row>
    <row r="24" spans="1:13" x14ac:dyDescent="0.25">
      <c r="A24" t="s">
        <v>2</v>
      </c>
      <c r="B24" t="s">
        <v>5</v>
      </c>
      <c r="C24" t="s">
        <v>9</v>
      </c>
      <c r="D24" t="s">
        <v>17</v>
      </c>
      <c r="E24">
        <v>23</v>
      </c>
    </row>
    <row r="25" spans="1:13" x14ac:dyDescent="0.25">
      <c r="A25" t="s">
        <v>2</v>
      </c>
      <c r="B25" t="s">
        <v>5</v>
      </c>
      <c r="C25" t="s">
        <v>9</v>
      </c>
      <c r="D25" t="s">
        <v>18</v>
      </c>
      <c r="E25">
        <v>24</v>
      </c>
      <c r="I25" s="12" t="s">
        <v>3</v>
      </c>
      <c r="J25" s="13" t="s">
        <v>5</v>
      </c>
    </row>
    <row r="26" spans="1:13" x14ac:dyDescent="0.25">
      <c r="I26" s="12" t="s">
        <v>6</v>
      </c>
      <c r="J26" s="12" t="s">
        <v>6</v>
      </c>
    </row>
    <row r="27" spans="1:13" x14ac:dyDescent="0.25">
      <c r="I27" s="12" t="s">
        <v>6</v>
      </c>
      <c r="J27" s="12" t="s">
        <v>6</v>
      </c>
    </row>
    <row r="28" spans="1:13" x14ac:dyDescent="0.25">
      <c r="I28" s="12" t="s">
        <v>8</v>
      </c>
      <c r="J28" s="12" t="s">
        <v>8</v>
      </c>
    </row>
    <row r="29" spans="1:13" x14ac:dyDescent="0.25">
      <c r="I29" s="12" t="s">
        <v>8</v>
      </c>
      <c r="J29" s="12" t="s">
        <v>8</v>
      </c>
    </row>
    <row r="30" spans="1:13" x14ac:dyDescent="0.25">
      <c r="A30" s="8" t="s">
        <v>0</v>
      </c>
      <c r="B30" s="5" t="s">
        <v>4</v>
      </c>
      <c r="C30" s="5" t="s">
        <v>7</v>
      </c>
      <c r="D30" s="5" t="s">
        <v>11</v>
      </c>
      <c r="E30" s="6" t="s">
        <v>19</v>
      </c>
      <c r="I30" s="12" t="s">
        <v>9</v>
      </c>
      <c r="J30" s="12" t="s">
        <v>9</v>
      </c>
    </row>
    <row r="31" spans="1:13" x14ac:dyDescent="0.25">
      <c r="A31" t="s">
        <v>1</v>
      </c>
      <c r="I31" s="12" t="s">
        <v>9</v>
      </c>
      <c r="J31" s="12" t="s">
        <v>9</v>
      </c>
    </row>
  </sheetData>
  <phoneticPr fontId="1" type="noConversion"/>
  <dataValidations count="7">
    <dataValidation type="list" allowBlank="1" showInputMessage="1" showErrorMessage="1" sqref="I4" xr:uid="{B1DB66E1-BD14-47C6-A3CC-70AC94EED035}">
      <formula1>_xlfn.ANCHORARRAY($I$9)</formula1>
    </dataValidation>
    <dataValidation type="list" allowBlank="1" showInputMessage="1" showErrorMessage="1" sqref="J4" xr:uid="{F28C88F8-9F00-4D47-ACD2-58F9820D50B7}">
      <formula1>_xlfn.ANCHORARRAY($J$9)</formula1>
    </dataValidation>
    <dataValidation type="list" allowBlank="1" showInputMessage="1" showErrorMessage="1" sqref="K4" xr:uid="{65DA1BFE-8644-4A03-95D8-99A783242FA6}">
      <formula1>_xlfn.ANCHORARRAY($K$9)</formula1>
    </dataValidation>
    <dataValidation type="list" allowBlank="1" showInputMessage="1" showErrorMessage="1" sqref="L4" xr:uid="{F3539831-7EB7-45D6-8A65-86599E7C9598}">
      <formula1>_xlfn.ANCHORARRAY($L$9)</formula1>
    </dataValidation>
    <dataValidation type="list" allowBlank="1" showInputMessage="1" showErrorMessage="1" sqref="M4" xr:uid="{C09C4DDF-A010-4D76-81B9-3B69B3ED1C76}">
      <formula1>_xlfn.ANCHORARRAY($M$9)</formula1>
    </dataValidation>
    <dataValidation type="list" allowBlank="1" showInputMessage="1" showErrorMessage="1" sqref="A31" xr:uid="{1E745E16-DFB8-4266-A6EF-3E88FACC19E3}">
      <formula1>mo_argile</formula1>
    </dataValidation>
    <dataValidation type="list" allowBlank="1" showInputMessage="1" showErrorMessage="1" sqref="B31" xr:uid="{3B5E90ED-0088-4171-B67E-0C060044D23B}">
      <formula1>_xlfn.UNIQUE(INDIRECT(SUBSTITUTE(A31," ","_")))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33209-1744-4C1B-B084-D9C076744214}">
  <sheetPr codeName="Feuil4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6E00A-DB77-4C42-97D5-93DC1C221DCC}">
  <sheetPr codeName="Feuil5"/>
  <dimension ref="A3:E9"/>
  <sheetViews>
    <sheetView workbookViewId="0">
      <selection activeCell="A6" sqref="A6"/>
    </sheetView>
  </sheetViews>
  <sheetFormatPr baseColWidth="10" defaultRowHeight="15" x14ac:dyDescent="0.25"/>
  <cols>
    <col min="1" max="1" width="21" bestFit="1" customWidth="1"/>
    <col min="2" max="2" width="23.85546875" bestFit="1" customWidth="1"/>
    <col min="3" max="4" width="3" bestFit="1" customWidth="1"/>
    <col min="5" max="5" width="8" bestFit="1" customWidth="1"/>
    <col min="6" max="13" width="3" bestFit="1" customWidth="1"/>
    <col min="14" max="14" width="12.5703125" bestFit="1" customWidth="1"/>
  </cols>
  <sheetData>
    <row r="3" spans="1:5" x14ac:dyDescent="0.25">
      <c r="A3" s="4" t="s">
        <v>0</v>
      </c>
      <c r="B3" s="4" t="s">
        <v>4</v>
      </c>
      <c r="C3" s="4" t="s">
        <v>7</v>
      </c>
      <c r="D3" s="4" t="s">
        <v>11</v>
      </c>
      <c r="E3" s="4" t="s">
        <v>19</v>
      </c>
    </row>
    <row r="4" spans="1:5" x14ac:dyDescent="0.25">
      <c r="A4" t="s">
        <v>2</v>
      </c>
      <c r="B4" t="s">
        <v>5</v>
      </c>
      <c r="C4" t="s">
        <v>9</v>
      </c>
      <c r="D4" t="s">
        <v>18</v>
      </c>
      <c r="E4">
        <v>24</v>
      </c>
    </row>
    <row r="5" spans="1:5" x14ac:dyDescent="0.25">
      <c r="D5" t="s">
        <v>21</v>
      </c>
    </row>
    <row r="6" spans="1:5" x14ac:dyDescent="0.25">
      <c r="C6" t="s">
        <v>22</v>
      </c>
    </row>
    <row r="7" spans="1:5" x14ac:dyDescent="0.25">
      <c r="B7" t="s">
        <v>23</v>
      </c>
    </row>
    <row r="8" spans="1:5" x14ac:dyDescent="0.25">
      <c r="A8" t="s">
        <v>24</v>
      </c>
    </row>
    <row r="9" spans="1:5" x14ac:dyDescent="0.25">
      <c r="A9" t="s">
        <v>20</v>
      </c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E5908-A543-4A56-BF07-65B42EA3F0D6}">
  <sheetPr codeName="Feuil3"/>
  <dimension ref="A1:E25"/>
  <sheetViews>
    <sheetView workbookViewId="0">
      <selection sqref="A1:E25"/>
    </sheetView>
  </sheetViews>
  <sheetFormatPr baseColWidth="10" defaultRowHeight="15" x14ac:dyDescent="0.25"/>
  <sheetData>
    <row r="1" spans="1:5" x14ac:dyDescent="0.25">
      <c r="A1" t="s">
        <v>0</v>
      </c>
      <c r="B1" t="s">
        <v>4</v>
      </c>
      <c r="C1" t="s">
        <v>7</v>
      </c>
      <c r="D1" t="s">
        <v>11</v>
      </c>
      <c r="E1" t="s">
        <v>19</v>
      </c>
    </row>
    <row r="2" spans="1:5" x14ac:dyDescent="0.25">
      <c r="A2" t="s">
        <v>1</v>
      </c>
      <c r="B2" t="s">
        <v>3</v>
      </c>
      <c r="C2" t="s">
        <v>6</v>
      </c>
      <c r="D2" t="s">
        <v>10</v>
      </c>
      <c r="E2">
        <v>1</v>
      </c>
    </row>
    <row r="3" spans="1:5" x14ac:dyDescent="0.25">
      <c r="A3" t="s">
        <v>1</v>
      </c>
      <c r="B3" t="s">
        <v>3</v>
      </c>
      <c r="C3" t="s">
        <v>6</v>
      </c>
      <c r="D3" t="s">
        <v>12</v>
      </c>
      <c r="E3">
        <v>2</v>
      </c>
    </row>
    <row r="4" spans="1:5" x14ac:dyDescent="0.25">
      <c r="A4" t="s">
        <v>1</v>
      </c>
      <c r="B4" t="s">
        <v>3</v>
      </c>
      <c r="C4" t="s">
        <v>8</v>
      </c>
      <c r="D4" t="s">
        <v>10</v>
      </c>
      <c r="E4">
        <v>3</v>
      </c>
    </row>
    <row r="5" spans="1:5" x14ac:dyDescent="0.25">
      <c r="A5" t="s">
        <v>1</v>
      </c>
      <c r="B5" t="s">
        <v>3</v>
      </c>
      <c r="C5" t="s">
        <v>8</v>
      </c>
      <c r="D5" t="s">
        <v>12</v>
      </c>
      <c r="E5">
        <v>4</v>
      </c>
    </row>
    <row r="6" spans="1:5" x14ac:dyDescent="0.25">
      <c r="A6" t="s">
        <v>1</v>
      </c>
      <c r="B6" t="s">
        <v>3</v>
      </c>
      <c r="C6" t="s">
        <v>9</v>
      </c>
      <c r="D6" t="s">
        <v>10</v>
      </c>
      <c r="E6">
        <v>5</v>
      </c>
    </row>
    <row r="7" spans="1:5" x14ac:dyDescent="0.25">
      <c r="A7" t="s">
        <v>1</v>
      </c>
      <c r="B7" t="s">
        <v>3</v>
      </c>
      <c r="C7" t="s">
        <v>9</v>
      </c>
      <c r="D7" t="s">
        <v>12</v>
      </c>
      <c r="E7">
        <v>6</v>
      </c>
    </row>
    <row r="8" spans="1:5" x14ac:dyDescent="0.25">
      <c r="A8" t="s">
        <v>1</v>
      </c>
      <c r="B8" t="s">
        <v>5</v>
      </c>
      <c r="C8" t="s">
        <v>6</v>
      </c>
      <c r="D8" t="s">
        <v>13</v>
      </c>
      <c r="E8">
        <v>7</v>
      </c>
    </row>
    <row r="9" spans="1:5" x14ac:dyDescent="0.25">
      <c r="A9" t="s">
        <v>1</v>
      </c>
      <c r="B9" t="s">
        <v>5</v>
      </c>
      <c r="C9" t="s">
        <v>6</v>
      </c>
      <c r="D9" t="s">
        <v>14</v>
      </c>
      <c r="E9">
        <v>8</v>
      </c>
    </row>
    <row r="10" spans="1:5" x14ac:dyDescent="0.25">
      <c r="A10" t="s">
        <v>1</v>
      </c>
      <c r="B10" t="s">
        <v>5</v>
      </c>
      <c r="C10" t="s">
        <v>8</v>
      </c>
      <c r="D10" t="s">
        <v>13</v>
      </c>
      <c r="E10">
        <v>9</v>
      </c>
    </row>
    <row r="11" spans="1:5" x14ac:dyDescent="0.25">
      <c r="A11" t="s">
        <v>1</v>
      </c>
      <c r="B11" t="s">
        <v>5</v>
      </c>
      <c r="C11" t="s">
        <v>8</v>
      </c>
      <c r="D11" t="s">
        <v>14</v>
      </c>
      <c r="E11">
        <v>10</v>
      </c>
    </row>
    <row r="12" spans="1:5" x14ac:dyDescent="0.25">
      <c r="A12" t="s">
        <v>1</v>
      </c>
      <c r="B12" t="s">
        <v>5</v>
      </c>
      <c r="C12" t="s">
        <v>9</v>
      </c>
      <c r="D12" t="s">
        <v>13</v>
      </c>
      <c r="E12">
        <v>11</v>
      </c>
    </row>
    <row r="13" spans="1:5" x14ac:dyDescent="0.25">
      <c r="A13" t="s">
        <v>1</v>
      </c>
      <c r="B13" t="s">
        <v>5</v>
      </c>
      <c r="C13" t="s">
        <v>9</v>
      </c>
      <c r="D13" t="s">
        <v>14</v>
      </c>
      <c r="E13">
        <v>12</v>
      </c>
    </row>
    <row r="14" spans="1:5" x14ac:dyDescent="0.25">
      <c r="A14" t="s">
        <v>2</v>
      </c>
      <c r="B14" t="s">
        <v>3</v>
      </c>
      <c r="C14" t="s">
        <v>6</v>
      </c>
      <c r="D14" t="s">
        <v>15</v>
      </c>
      <c r="E14">
        <v>13</v>
      </c>
    </row>
    <row r="15" spans="1:5" x14ac:dyDescent="0.25">
      <c r="A15" t="s">
        <v>2</v>
      </c>
      <c r="B15" t="s">
        <v>3</v>
      </c>
      <c r="C15" t="s">
        <v>6</v>
      </c>
      <c r="D15" t="s">
        <v>16</v>
      </c>
      <c r="E15">
        <v>14</v>
      </c>
    </row>
    <row r="16" spans="1:5" x14ac:dyDescent="0.25">
      <c r="A16" t="s">
        <v>2</v>
      </c>
      <c r="B16" t="s">
        <v>3</v>
      </c>
      <c r="C16" t="s">
        <v>8</v>
      </c>
      <c r="D16" t="s">
        <v>15</v>
      </c>
      <c r="E16">
        <v>15</v>
      </c>
    </row>
    <row r="17" spans="1:5" x14ac:dyDescent="0.25">
      <c r="A17" t="s">
        <v>2</v>
      </c>
      <c r="B17" t="s">
        <v>3</v>
      </c>
      <c r="C17" t="s">
        <v>8</v>
      </c>
      <c r="D17" t="s">
        <v>16</v>
      </c>
      <c r="E17">
        <v>16</v>
      </c>
    </row>
    <row r="18" spans="1:5" x14ac:dyDescent="0.25">
      <c r="A18" t="s">
        <v>2</v>
      </c>
      <c r="B18" t="s">
        <v>3</v>
      </c>
      <c r="C18" t="s">
        <v>9</v>
      </c>
      <c r="D18" t="s">
        <v>15</v>
      </c>
      <c r="E18">
        <v>17</v>
      </c>
    </row>
    <row r="19" spans="1:5" x14ac:dyDescent="0.25">
      <c r="A19" t="s">
        <v>2</v>
      </c>
      <c r="B19" t="s">
        <v>3</v>
      </c>
      <c r="C19" t="s">
        <v>9</v>
      </c>
      <c r="D19" t="s">
        <v>16</v>
      </c>
      <c r="E19">
        <v>18</v>
      </c>
    </row>
    <row r="20" spans="1:5" x14ac:dyDescent="0.25">
      <c r="A20" t="s">
        <v>2</v>
      </c>
      <c r="B20" t="s">
        <v>5</v>
      </c>
      <c r="C20" t="s">
        <v>6</v>
      </c>
      <c r="D20" t="s">
        <v>17</v>
      </c>
      <c r="E20">
        <v>19</v>
      </c>
    </row>
    <row r="21" spans="1:5" x14ac:dyDescent="0.25">
      <c r="A21" t="s">
        <v>2</v>
      </c>
      <c r="B21" t="s">
        <v>5</v>
      </c>
      <c r="C21" t="s">
        <v>6</v>
      </c>
      <c r="D21" t="s">
        <v>18</v>
      </c>
      <c r="E21">
        <v>20</v>
      </c>
    </row>
    <row r="22" spans="1:5" x14ac:dyDescent="0.25">
      <c r="A22" t="s">
        <v>2</v>
      </c>
      <c r="B22" t="s">
        <v>5</v>
      </c>
      <c r="C22" t="s">
        <v>8</v>
      </c>
      <c r="D22" t="s">
        <v>17</v>
      </c>
      <c r="E22">
        <v>21</v>
      </c>
    </row>
    <row r="23" spans="1:5" x14ac:dyDescent="0.25">
      <c r="A23" t="s">
        <v>2</v>
      </c>
      <c r="B23" t="s">
        <v>5</v>
      </c>
      <c r="C23" t="s">
        <v>8</v>
      </c>
      <c r="D23" t="s">
        <v>18</v>
      </c>
      <c r="E23">
        <v>22</v>
      </c>
    </row>
    <row r="24" spans="1:5" x14ac:dyDescent="0.25">
      <c r="A24" t="s">
        <v>2</v>
      </c>
      <c r="B24" t="s">
        <v>5</v>
      </c>
      <c r="C24" t="s">
        <v>9</v>
      </c>
      <c r="D24" t="s">
        <v>17</v>
      </c>
      <c r="E24">
        <v>23</v>
      </c>
    </row>
    <row r="25" spans="1:5" x14ac:dyDescent="0.25">
      <c r="A25" t="s">
        <v>2</v>
      </c>
      <c r="B25" t="s">
        <v>5</v>
      </c>
      <c r="C25" t="s">
        <v>9</v>
      </c>
      <c r="D25" t="s">
        <v>18</v>
      </c>
      <c r="E25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Feuil2</vt:lpstr>
      <vt:lpstr>RefData</vt:lpstr>
      <vt:lpstr>Feuil3</vt:lpstr>
      <vt:lpstr>Feuil4</vt:lpstr>
      <vt:lpstr>Feuil1</vt:lpstr>
      <vt:lpstr>_0_6</vt:lpstr>
      <vt:lpstr>_11</vt:lpstr>
      <vt:lpstr>données</vt:lpstr>
      <vt:lpstr>mo_argile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ASENSIO Bernabela</dc:creator>
  <cp:lastModifiedBy>ASENSIO Bernabela</cp:lastModifiedBy>
  <dcterms:created xsi:type="dcterms:W3CDTF">2024-09-24T07:55:58Z</dcterms:created>
  <dcterms:modified xsi:type="dcterms:W3CDTF">2024-09-30T09:11:22Z</dcterms:modified>
</cp:coreProperties>
</file>